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730" windowHeight="9735"/>
  </bookViews>
  <sheets>
    <sheet name="ESF" sheetId="4" r:id="rId1"/>
  </sheets>
  <definedNames>
    <definedName name="_xlnm._FilterDatabase" localSheetId="0" hidden="1">ESF!$A$2:$G$39</definedName>
  </definedNames>
  <calcPr calcId="144525"/>
  <fileRecoveryPr autoRecover="0"/>
</workbook>
</file>

<file path=xl/calcChain.xml><?xml version="1.0" encoding="utf-8"?>
<calcChain xmlns="http://schemas.openxmlformats.org/spreadsheetml/2006/main">
  <c r="G42" i="4" l="1"/>
  <c r="F42" i="4"/>
  <c r="G35" i="4"/>
  <c r="F35" i="4"/>
  <c r="G30" i="4"/>
  <c r="F30" i="4"/>
  <c r="F46" i="4" l="1"/>
  <c r="G46" i="4"/>
  <c r="G24" i="4"/>
  <c r="F24" i="4"/>
  <c r="G14" i="4"/>
  <c r="G26" i="4" s="1"/>
  <c r="F14" i="4"/>
  <c r="C27" i="4"/>
  <c r="B27" i="4"/>
  <c r="C13" i="4"/>
  <c r="B13" i="4"/>
  <c r="G48" i="4" l="1"/>
  <c r="F26" i="4"/>
  <c r="F48" i="4" s="1"/>
  <c r="B29" i="4"/>
  <c r="C29" i="4"/>
</calcChain>
</file>

<file path=xl/sharedStrings.xml><?xml version="1.0" encoding="utf-8"?>
<sst xmlns="http://schemas.openxmlformats.org/spreadsheetml/2006/main" count="60" uniqueCount="60">
  <si>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</si>
  <si>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</si>
  <si>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</si>
  <si>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</si>
  <si>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</si>
  <si>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</si>
  <si>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</si>
  <si>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</si>
  <si>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</si>
  <si>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</si>
  <si>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</si>
  <si>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</si>
  <si>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</si>
  <si>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</si>
  <si>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</si>
  <si>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</si>
  <si>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</si>
  <si>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</si>
  <si>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</si>
  <si>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</si>
  <si>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</si>
  <si>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</si>
  <si>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</si>
  <si>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</si>
  <si>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</si>
  <si>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</si>
  <si>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</si>
  <si>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</si>
  <si>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</si>
  <si>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</si>
  <si>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</si>
  <si>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</si>
  <si>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</si>
  <si>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</si>
  <si>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</si>
  <si>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</si>
  <si>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</si>
  <si>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</si>
  <si>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</si>
  <si>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</si>
  <si>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</si>
  <si>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</si>
  <si>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</si>
  <si>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</si>
  <si>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</si>
  <si>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</si>
  <si>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</si>
  <si>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</si>
  <si>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</si>
  <si>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</si>
  <si>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</si>
  <si>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</si>
  <si>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</si>
  <si>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</si>
  <si>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</si>
  <si>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</si>
  <si>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</si>
  <si>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</si>
  <si>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</si>
  <si>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de Situación Financiera
AL 30 DE SEPTIEMBRE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</si>
</sst>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.00_ ;\-#,##0.00\ "/>
    <numFmt numFmtId="167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7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7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6" fontId="3" fillId="0" borderId="0" xfId="2" applyNumberFormat="1" applyFont="1" applyFill="1" applyBorder="1" applyAlignment="1" applyProtection="1">
      <alignment vertical="top" wrapText="1"/>
      <protection locked="0"/>
    </xf>
    <xf numFmtId="166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1" xfId="8" applyFont="1" applyBorder="1" applyAlignment="1" applyProtection="1">
      <alignment horizontal="left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tabSelected="1" zoomScaleNormal="100" zoomScaleSheetLayoutView="100" workbookViewId="0">
      <selection activeCell="A61" sqref="A61"/>
    </sheetView>
  </sheetViews>
  <sheetFormatPr baseColWidth="10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3" t="s">
        <v>59</v>
      </c>
      <c r="B1" s="44"/>
      <c r="C1" s="44"/>
      <c r="D1" s="44"/>
      <c r="E1" s="44"/>
      <c r="F1" s="44"/>
      <c r="G1" s="45"/>
    </row>
    <row r="2" spans="1:7" s="3" customFormat="1" x14ac:dyDescent="0.2">
      <c r="A2" s="26" t="s">
        <v>0</v>
      </c>
      <c r="B2" s="39">
        <v>2018</v>
      </c>
      <c r="C2" s="39">
        <v>2017</v>
      </c>
      <c r="D2" s="19"/>
      <c r="E2" s="18" t="s">
        <v>1</v>
      </c>
      <c r="F2" s="39">
        <v>2018</v>
      </c>
      <c r="G2" s="40">
        <v>2017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15563020.77</v>
      </c>
      <c r="C5" s="12">
        <v>16122910.199999999</v>
      </c>
      <c r="D5" s="17"/>
      <c r="E5" s="11" t="s">
        <v>41</v>
      </c>
      <c r="F5" s="12">
        <v>3566905.13</v>
      </c>
      <c r="G5" s="5">
        <v>3151883.76</v>
      </c>
    </row>
    <row r="6" spans="1:7" x14ac:dyDescent="0.2">
      <c r="A6" s="30" t="s">
        <v>28</v>
      </c>
      <c r="B6" s="12">
        <v>22910965.399999999</v>
      </c>
      <c r="C6" s="12">
        <v>22147282.02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0</v>
      </c>
      <c r="C7" s="12">
        <v>209999.56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749756.09</v>
      </c>
      <c r="C9" s="12">
        <v>1055710.5</v>
      </c>
      <c r="D9" s="17"/>
      <c r="E9" s="11" t="s">
        <v>43</v>
      </c>
      <c r="F9" s="12">
        <v>0</v>
      </c>
      <c r="G9" s="41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11908687.17</v>
      </c>
      <c r="G12" s="5">
        <v>11546956.359999999</v>
      </c>
    </row>
    <row r="13" spans="1:7" x14ac:dyDescent="0.2">
      <c r="A13" s="37" t="s">
        <v>5</v>
      </c>
      <c r="B13" s="10">
        <f>SUM(B5:B11)</f>
        <v>39223742.260000005</v>
      </c>
      <c r="C13" s="10">
        <f>SUM(C5:C11)</f>
        <v>39535902.280000001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42" t="s">
        <v>6</v>
      </c>
      <c r="F14" s="12">
        <f>SUM(F5:F12)</f>
        <v>15475592.300000001</v>
      </c>
      <c r="G14" s="5">
        <f>SUM(G5:G12)</f>
        <v>14698840.119999999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24583644.600000001</v>
      </c>
      <c r="C18" s="12">
        <v>23619723.52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4325980.59</v>
      </c>
      <c r="C19" s="12">
        <v>4074409.56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346662.24</v>
      </c>
      <c r="C20" s="12">
        <v>346662.24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-1110807.57</v>
      </c>
      <c r="C21" s="12">
        <v>-1110807.57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0</v>
      </c>
      <c r="C22" s="12">
        <v>0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2"/>
      <c r="B24" s="25"/>
      <c r="C24" s="24"/>
      <c r="D24" s="17"/>
      <c r="E24" s="42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 t="s">
        <v>40</v>
      </c>
      <c r="B25" s="12">
        <v>0</v>
      </c>
      <c r="C25" s="12">
        <v>0</v>
      </c>
      <c r="D25" s="8"/>
      <c r="E25" s="11"/>
      <c r="F25" s="10"/>
      <c r="G25" s="6"/>
    </row>
    <row r="26" spans="1:7" x14ac:dyDescent="0.2">
      <c r="A26" s="30"/>
      <c r="B26" s="12"/>
      <c r="C26" s="12"/>
      <c r="D26" s="17"/>
      <c r="E26" s="38" t="s">
        <v>57</v>
      </c>
      <c r="F26" s="10">
        <f>SUM(F24+F14)</f>
        <v>15475592.300000001</v>
      </c>
      <c r="G26" s="6">
        <f>SUM(G14+G24)</f>
        <v>14698840.119999999</v>
      </c>
    </row>
    <row r="27" spans="1:7" x14ac:dyDescent="0.2">
      <c r="A27" s="37" t="s">
        <v>8</v>
      </c>
      <c r="B27" s="10">
        <f>SUM(B16:B23)+B25</f>
        <v>28145479.859999999</v>
      </c>
      <c r="C27" s="10">
        <f>SUM(C16:C23)+C25</f>
        <v>26929987.749999996</v>
      </c>
      <c r="D27" s="14"/>
      <c r="E27" s="9"/>
      <c r="F27" s="10"/>
      <c r="G27" s="6"/>
    </row>
    <row r="28" spans="1:7" x14ac:dyDescent="0.2">
      <c r="A28" s="27"/>
      <c r="B28" s="10"/>
      <c r="C28" s="10"/>
      <c r="D28" s="14"/>
      <c r="E28" s="9" t="s">
        <v>49</v>
      </c>
      <c r="F28" s="10"/>
      <c r="G28" s="20"/>
    </row>
    <row r="29" spans="1:7" x14ac:dyDescent="0.2">
      <c r="A29" s="27" t="s">
        <v>9</v>
      </c>
      <c r="B29" s="10">
        <f>B13+B27</f>
        <v>67369222.120000005</v>
      </c>
      <c r="C29" s="10">
        <f>C13+C27</f>
        <v>66465890.030000001</v>
      </c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8" t="s">
        <v>48</v>
      </c>
      <c r="F30" s="10">
        <f>SUM(F31:F33)</f>
        <v>2469632.65</v>
      </c>
      <c r="G30" s="6">
        <f>SUM(G31:G33)</f>
        <v>2469632.65</v>
      </c>
    </row>
    <row r="31" spans="1:7" x14ac:dyDescent="0.2">
      <c r="A31" s="31"/>
      <c r="B31" s="15"/>
      <c r="C31" s="15"/>
      <c r="D31" s="17"/>
      <c r="E31" s="11" t="s">
        <v>2</v>
      </c>
      <c r="F31" s="12">
        <v>2469632.65</v>
      </c>
      <c r="G31" s="5">
        <v>2469632.65</v>
      </c>
    </row>
    <row r="32" spans="1:7" x14ac:dyDescent="0.2">
      <c r="A32" s="31"/>
      <c r="B32" s="15"/>
      <c r="C32" s="15"/>
      <c r="D32" s="17"/>
      <c r="E32" s="11" t="s">
        <v>18</v>
      </c>
      <c r="F32" s="12">
        <v>0</v>
      </c>
      <c r="G32" s="5">
        <v>0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8" t="s">
        <v>50</v>
      </c>
      <c r="F35" s="10">
        <f>SUM(F36:F40)</f>
        <v>49423997.169999994</v>
      </c>
      <c r="G35" s="6">
        <f>SUM(G36:G40)</f>
        <v>49297417.259999998</v>
      </c>
    </row>
    <row r="36" spans="1:7" x14ac:dyDescent="0.2">
      <c r="A36" s="31"/>
      <c r="B36" s="15"/>
      <c r="C36" s="15"/>
      <c r="D36" s="17"/>
      <c r="E36" s="11" t="s">
        <v>52</v>
      </c>
      <c r="F36" s="12">
        <v>126579.91</v>
      </c>
      <c r="G36" s="5">
        <v>3893275.32</v>
      </c>
    </row>
    <row r="37" spans="1:7" x14ac:dyDescent="0.2">
      <c r="A37" s="31"/>
      <c r="B37" s="15"/>
      <c r="C37" s="15"/>
      <c r="D37" s="17"/>
      <c r="E37" s="11" t="s">
        <v>19</v>
      </c>
      <c r="F37" s="12">
        <v>49297417.259999998</v>
      </c>
      <c r="G37" s="5">
        <v>45404141.939999998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8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42" t="s">
        <v>55</v>
      </c>
      <c r="F46" s="12">
        <f>SUM(F42+F35+F30)</f>
        <v>51893629.819999993</v>
      </c>
      <c r="G46" s="5">
        <f>SUM(G42+G35+G30)</f>
        <v>51767049.909999996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8" t="s">
        <v>56</v>
      </c>
      <c r="F48" s="10">
        <f>F46+F26</f>
        <v>67369222.11999999</v>
      </c>
      <c r="G48" s="20">
        <f>G46+G26</f>
        <v>66465890.029999994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0" spans="1:7" ht="22.5" customHeight="1" x14ac:dyDescent="0.2">
      <c r="A50" s="46" t="s">
        <v>58</v>
      </c>
      <c r="B50" s="46"/>
      <c r="C50" s="46"/>
      <c r="D50" s="46"/>
      <c r="E50" s="46"/>
      <c r="F50" s="46"/>
      <c r="G50" s="46"/>
    </row>
  </sheetData>
  <sheetProtection formatCells="0" formatColumns="0" formatRows="0" autoFilter="0"/>
  <mergeCells count="2">
    <mergeCell ref="A1:G1"/>
    <mergeCell ref="A50:G50"/>
  </mergeCells>
  <printOptions horizontalCentered="1"/>
  <pageMargins left="0.59055118110236227" right="0.59055118110236227" top="0.78740157480314965" bottom="0.78740157480314965" header="0" footer="0"/>
  <pageSetup scale="72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INTEL</cp:lastModifiedBy>
  <cp:lastPrinted>2018-03-04T05:00:29Z</cp:lastPrinted>
  <dcterms:created xsi:type="dcterms:W3CDTF">2012-12-11T20:26:08Z</dcterms:created>
  <dcterms:modified xsi:type="dcterms:W3CDTF">2018-10-05T17:03:06Z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